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rstk\Documents\"/>
    </mc:Choice>
  </mc:AlternateContent>
  <bookViews>
    <workbookView xWindow="0" yWindow="0" windowWidth="21600" windowHeight="9735" activeTab="2"/>
  </bookViews>
  <sheets>
    <sheet name="A - Home Game Income" sheetId="1" r:id="rId1"/>
    <sheet name="B - Away Game Budget" sheetId="2" r:id="rId2"/>
    <sheet name="C - Operating Expens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D26" i="3"/>
  <c r="C26" i="3"/>
  <c r="B26" i="3"/>
  <c r="D37" i="3"/>
  <c r="C37" i="3"/>
  <c r="B37" i="3"/>
  <c r="C20" i="1" l="1"/>
  <c r="D20" i="1"/>
  <c r="E20" i="1"/>
  <c r="F20" i="1"/>
  <c r="G20" i="1"/>
  <c r="H20" i="1"/>
  <c r="I20" i="1"/>
  <c r="J20" i="1"/>
  <c r="C10" i="1"/>
  <c r="D10" i="1"/>
  <c r="E10" i="1"/>
  <c r="F10" i="1"/>
  <c r="G10" i="1"/>
  <c r="J10" i="1"/>
  <c r="J6" i="1"/>
  <c r="J7" i="1"/>
  <c r="J8" i="1"/>
  <c r="J9" i="1"/>
  <c r="J5" i="1"/>
  <c r="G15" i="2" l="1"/>
  <c r="G16" i="2"/>
  <c r="G17" i="2"/>
  <c r="G18" i="2"/>
  <c r="G19" i="2"/>
  <c r="G14" i="2"/>
  <c r="C20" i="2"/>
  <c r="D20" i="2"/>
  <c r="E20" i="2"/>
  <c r="F20" i="2"/>
  <c r="B20" i="2"/>
  <c r="C11" i="2"/>
  <c r="D11" i="2"/>
  <c r="E11" i="2"/>
  <c r="B11" i="2"/>
  <c r="G10" i="2"/>
  <c r="G9" i="2"/>
  <c r="G8" i="2"/>
  <c r="G7" i="2"/>
  <c r="G6" i="2"/>
  <c r="G5" i="2"/>
  <c r="J15" i="1"/>
  <c r="J16" i="1"/>
  <c r="J17" i="1"/>
  <c r="J18" i="1"/>
  <c r="J14" i="1"/>
  <c r="B20" i="1"/>
  <c r="B10" i="1"/>
  <c r="G11" i="2" l="1"/>
  <c r="G20" i="2"/>
</calcChain>
</file>

<file path=xl/sharedStrings.xml><?xml version="1.0" encoding="utf-8"?>
<sst xmlns="http://schemas.openxmlformats.org/spreadsheetml/2006/main" count="143" uniqueCount="90">
  <si>
    <t>University of Buffalo Home Game Budget</t>
  </si>
  <si>
    <t>Total Income</t>
  </si>
  <si>
    <t>Rutgers University</t>
  </si>
  <si>
    <t>Vanderbilt University</t>
  </si>
  <si>
    <t>Ohio University</t>
  </si>
  <si>
    <t xml:space="preserve">Kent State University </t>
  </si>
  <si>
    <t xml:space="preserve">Akron University </t>
  </si>
  <si>
    <t>Media</t>
  </si>
  <si>
    <t>Opponent</t>
  </si>
  <si>
    <t>Concessions</t>
  </si>
  <si>
    <t>Merchandise</t>
  </si>
  <si>
    <t>Parking</t>
  </si>
  <si>
    <t>N/A</t>
  </si>
  <si>
    <t>Total</t>
  </si>
  <si>
    <t>Guarantee</t>
  </si>
  <si>
    <t>Vendors</t>
  </si>
  <si>
    <t>Officials</t>
  </si>
  <si>
    <t>Hotel/Food</t>
  </si>
  <si>
    <t>Total Expenses</t>
  </si>
  <si>
    <t>Home Net Income</t>
  </si>
  <si>
    <t>Game MGT</t>
  </si>
  <si>
    <t>University of Buffalo Away Game Budget</t>
  </si>
  <si>
    <t>University of Georgia</t>
  </si>
  <si>
    <t>University of Maryland</t>
  </si>
  <si>
    <t>Miami University</t>
  </si>
  <si>
    <t>Bowling Green State University</t>
  </si>
  <si>
    <t>University of Florida</t>
  </si>
  <si>
    <t>University of South Carolina</t>
  </si>
  <si>
    <t>Hotel</t>
  </si>
  <si>
    <t>Food</t>
  </si>
  <si>
    <t>Meals</t>
  </si>
  <si>
    <t>Entertainment</t>
  </si>
  <si>
    <t>Created By Kevin Borst</t>
  </si>
  <si>
    <t>Home Games</t>
  </si>
  <si>
    <t>Away Games</t>
  </si>
  <si>
    <t xml:space="preserve">Marketing </t>
  </si>
  <si>
    <t>Student Tickets</t>
  </si>
  <si>
    <t>General Tickets</t>
  </si>
  <si>
    <t>Security</t>
  </si>
  <si>
    <t>Ushers</t>
  </si>
  <si>
    <t>Away Net Income</t>
  </si>
  <si>
    <t>Flight</t>
  </si>
  <si>
    <t>Charter</t>
  </si>
  <si>
    <t>Operating Expenses Categories</t>
  </si>
  <si>
    <t>#</t>
  </si>
  <si>
    <t>Price Per Unit</t>
  </si>
  <si>
    <t>Recruiting Expenses (EADA)</t>
  </si>
  <si>
    <t>Insurance</t>
  </si>
  <si>
    <t>Pre-Season Meals</t>
  </si>
  <si>
    <t>Pre-Season Housing</t>
  </si>
  <si>
    <t>Helmets</t>
  </si>
  <si>
    <t>Pads</t>
  </si>
  <si>
    <t>Away Uniforms</t>
  </si>
  <si>
    <t>Home Uniforms</t>
  </si>
  <si>
    <t>Game Shoes</t>
  </si>
  <si>
    <t>Practice Shoes</t>
  </si>
  <si>
    <t>Cross Trainers</t>
  </si>
  <si>
    <t>Sweats</t>
  </si>
  <si>
    <t>Practice Apparel</t>
  </si>
  <si>
    <t>Work Out Apparel</t>
  </si>
  <si>
    <t>Travel Apparel</t>
  </si>
  <si>
    <t>Refurbishing</t>
  </si>
  <si>
    <t>Miscellaneous Apparel</t>
  </si>
  <si>
    <t>Footballs</t>
  </si>
  <si>
    <t>Game Balls</t>
  </si>
  <si>
    <t>Tees</t>
  </si>
  <si>
    <t>Blocking Equipment</t>
  </si>
  <si>
    <t>New Weights</t>
  </si>
  <si>
    <t>Miscellaneous Equipment</t>
  </si>
  <si>
    <t>Printing</t>
  </si>
  <si>
    <t>Scholarships (EADA)</t>
  </si>
  <si>
    <t>Salaries (EADA or Website)</t>
  </si>
  <si>
    <t>Head Coach</t>
  </si>
  <si>
    <t> 1</t>
  </si>
  <si>
    <t>Assistant Coaches Salaries</t>
  </si>
  <si>
    <t> 9</t>
  </si>
  <si>
    <t>Grad Assistant Tuition &amp; Stipend</t>
  </si>
  <si>
    <t> 4</t>
  </si>
  <si>
    <t>($10,870 + $1,000 per month)</t>
  </si>
  <si>
    <t>Operations Manager</t>
  </si>
  <si>
    <t>Rental Cars</t>
  </si>
  <si>
    <t> 5</t>
  </si>
  <si>
    <t>Benefits</t>
  </si>
  <si>
    <t xml:space="preserve">Total </t>
  </si>
  <si>
    <t>**Grad Asst. Tuition &amp; Stipend</t>
  </si>
  <si>
    <t>Hotels- (4 per room x 20 rooms at $100/night)= All Trips 2 nights</t>
  </si>
  <si>
    <t xml:space="preserve">Meal- $10 Breakfast, $15 Lunch, $20 Dinner = $45 </t>
  </si>
  <si>
    <t xml:space="preserve">Entertainment- $8 per person per day </t>
  </si>
  <si>
    <t>50 person charter bus- 2 buses at flat rate of 5,000 for each trip</t>
  </si>
  <si>
    <t>Flights - Based on distance traveled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</si>
</sst>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u val="doubleAccounting"/>
      <sz val="9"/>
      <color theme="1"/>
      <name val="Times New Roman"/>
      <family val="1"/>
    </font>
    <font>
      <u val="double"/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 val="double"/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6" fontId="2" fillId="0" borderId="0" xfId="0" applyNumberFormat="1" applyFont="1"/>
    <xf numFmtId="6" fontId="2" fillId="0" borderId="0" xfId="0" applyNumberFormat="1" applyFont="1" applyAlignment="1">
      <alignment horizontal="right"/>
    </xf>
    <xf numFmtId="164" fontId="2" fillId="0" borderId="0" xfId="1" applyNumberFormat="1" applyFont="1"/>
    <xf numFmtId="6" fontId="6" fillId="0" borderId="0" xfId="0" applyNumberFormat="1" applyFont="1"/>
    <xf numFmtId="6" fontId="2" fillId="0" borderId="0" xfId="1" applyNumberFormat="1" applyFont="1" applyBorder="1"/>
    <xf numFmtId="6" fontId="2" fillId="2" borderId="1" xfId="0" applyNumberFormat="1" applyFont="1" applyFill="1" applyBorder="1"/>
    <xf numFmtId="164" fontId="5" fillId="0" borderId="0" xfId="1" applyNumberFormat="1" applyFont="1"/>
    <xf numFmtId="0" fontId="3" fillId="0" borderId="0" xfId="0" applyFont="1" applyAlignment="1"/>
    <xf numFmtId="3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/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6" fontId="8" fillId="0" borderId="0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6" fontId="1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165" fontId="2" fillId="0" borderId="0" xfId="1" applyNumberFormat="1" applyFont="1" applyAlignment="1">
      <alignment horizontal="right"/>
    </xf>
    <xf numFmtId="0" fontId="15" fillId="0" borderId="2" xfId="0" applyFont="1" applyFill="1" applyBorder="1" applyAlignment="1">
      <alignment vertical="center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3" sqref="B23"/>
    </sheetView>
  </sheetViews>
  <sheetFormatPr defaultRowHeight="15" x14ac:dyDescent="0.25"/>
  <cols>
    <col min="1" max="1" width="16.140625" customWidth="1"/>
    <col min="2" max="2" width="9.7109375" customWidth="1"/>
    <col min="3" max="4" width="11.85546875" bestFit="1" customWidth="1"/>
    <col min="5" max="5" width="9.5703125" bestFit="1" customWidth="1"/>
    <col min="6" max="6" width="9.85546875" customWidth="1"/>
    <col min="7" max="7" width="9.5703125" bestFit="1" customWidth="1"/>
    <col min="8" max="8" width="8.5703125" bestFit="1" customWidth="1"/>
    <col min="9" max="9" width="8.85546875" bestFit="1" customWidth="1"/>
    <col min="10" max="10" width="11.140625" bestFit="1" customWidth="1"/>
    <col min="11" max="11" width="12.5703125" bestFit="1" customWidth="1"/>
  </cols>
  <sheetData>
    <row r="1" spans="1:10" ht="20.25" x14ac:dyDescent="0.3">
      <c r="A1" s="1" t="s">
        <v>0</v>
      </c>
      <c r="B1" s="1"/>
      <c r="C1" s="1"/>
      <c r="D1" s="1"/>
    </row>
    <row r="2" spans="1:10" ht="18.75" x14ac:dyDescent="0.3">
      <c r="A2" s="39" t="s">
        <v>33</v>
      </c>
      <c r="B2" s="39"/>
      <c r="C2" s="39"/>
      <c r="D2" s="39"/>
      <c r="E2" s="3"/>
      <c r="F2" s="3"/>
    </row>
    <row r="3" spans="1:10" ht="18.75" x14ac:dyDescent="0.3">
      <c r="A3" s="39" t="s">
        <v>32</v>
      </c>
      <c r="B3" s="39"/>
      <c r="C3" s="39"/>
      <c r="D3" s="39"/>
      <c r="E3" s="15"/>
      <c r="F3" s="3"/>
    </row>
    <row r="4" spans="1:10" ht="15" customHeight="1" x14ac:dyDescent="0.25">
      <c r="A4" s="6" t="s">
        <v>8</v>
      </c>
      <c r="B4" s="5" t="s">
        <v>7</v>
      </c>
      <c r="C4" s="5" t="s">
        <v>36</v>
      </c>
      <c r="D4" s="5" t="s">
        <v>37</v>
      </c>
      <c r="E4" s="5" t="s">
        <v>10</v>
      </c>
      <c r="F4" s="5" t="s">
        <v>11</v>
      </c>
      <c r="G4" s="5" t="s">
        <v>9</v>
      </c>
      <c r="H4" s="2"/>
      <c r="I4" s="5"/>
      <c r="J4" s="5" t="s">
        <v>13</v>
      </c>
    </row>
    <row r="5" spans="1:10" x14ac:dyDescent="0.25">
      <c r="A5" s="2" t="s">
        <v>2</v>
      </c>
      <c r="B5" s="7" t="s">
        <v>12</v>
      </c>
      <c r="C5" s="8">
        <v>43520</v>
      </c>
      <c r="D5" s="8">
        <v>203090</v>
      </c>
      <c r="E5" s="9">
        <v>290130</v>
      </c>
      <c r="F5" s="9">
        <v>58026</v>
      </c>
      <c r="G5" s="9">
        <v>58026</v>
      </c>
      <c r="I5" s="2"/>
      <c r="J5" s="10">
        <f>(SUM(B5:G5))</f>
        <v>652792</v>
      </c>
    </row>
    <row r="6" spans="1:10" x14ac:dyDescent="0.25">
      <c r="A6" s="2" t="s">
        <v>3</v>
      </c>
      <c r="B6" s="9">
        <v>125000</v>
      </c>
      <c r="C6" s="8">
        <v>43520</v>
      </c>
      <c r="D6" s="8">
        <v>203090</v>
      </c>
      <c r="E6" s="9">
        <v>290130</v>
      </c>
      <c r="F6" s="9">
        <v>58026</v>
      </c>
      <c r="G6" s="9">
        <v>58026</v>
      </c>
      <c r="I6" s="2"/>
      <c r="J6" s="10">
        <f t="shared" ref="J6:J9" si="0">(SUM(B6:G6))</f>
        <v>777792</v>
      </c>
    </row>
    <row r="7" spans="1:10" x14ac:dyDescent="0.25">
      <c r="A7" s="2" t="s">
        <v>4</v>
      </c>
      <c r="B7" s="9">
        <v>50000</v>
      </c>
      <c r="C7" s="8">
        <v>43520</v>
      </c>
      <c r="D7" s="8">
        <v>203090</v>
      </c>
      <c r="E7" s="9">
        <v>290130</v>
      </c>
      <c r="F7" s="9">
        <v>58026</v>
      </c>
      <c r="G7" s="9">
        <v>58026</v>
      </c>
      <c r="I7" s="2"/>
      <c r="J7" s="10">
        <f t="shared" si="0"/>
        <v>702792</v>
      </c>
    </row>
    <row r="8" spans="1:10" x14ac:dyDescent="0.25">
      <c r="A8" s="2" t="s">
        <v>5</v>
      </c>
      <c r="B8" s="7" t="s">
        <v>12</v>
      </c>
      <c r="C8" s="8">
        <v>43520</v>
      </c>
      <c r="D8" s="8">
        <v>203090</v>
      </c>
      <c r="E8" s="9">
        <v>290130</v>
      </c>
      <c r="F8" s="9">
        <v>58026</v>
      </c>
      <c r="G8" s="9">
        <v>58026</v>
      </c>
      <c r="I8" s="2"/>
      <c r="J8" s="10">
        <f t="shared" si="0"/>
        <v>652792</v>
      </c>
    </row>
    <row r="9" spans="1:10" x14ac:dyDescent="0.25">
      <c r="A9" s="2" t="s">
        <v>6</v>
      </c>
      <c r="B9" s="7" t="s">
        <v>12</v>
      </c>
      <c r="C9" s="8">
        <v>43520</v>
      </c>
      <c r="D9" s="8">
        <v>203090</v>
      </c>
      <c r="E9" s="9">
        <v>290130</v>
      </c>
      <c r="F9" s="9">
        <v>58026</v>
      </c>
      <c r="G9" s="9">
        <v>58026</v>
      </c>
      <c r="I9" s="2"/>
      <c r="J9" s="10">
        <f t="shared" si="0"/>
        <v>652792</v>
      </c>
    </row>
    <row r="10" spans="1:10" ht="16.5" x14ac:dyDescent="0.35">
      <c r="A10" s="6" t="s">
        <v>1</v>
      </c>
      <c r="B10" s="10">
        <f>SUM(B5:B9)</f>
        <v>175000</v>
      </c>
      <c r="C10" s="10">
        <f t="shared" ref="C10:J10" si="1">SUM(C5:C9)</f>
        <v>217600</v>
      </c>
      <c r="D10" s="10">
        <f t="shared" si="1"/>
        <v>1015450</v>
      </c>
      <c r="E10" s="10">
        <f t="shared" si="1"/>
        <v>1450650</v>
      </c>
      <c r="F10" s="10">
        <f t="shared" si="1"/>
        <v>290130</v>
      </c>
      <c r="G10" s="10">
        <f t="shared" si="1"/>
        <v>290130</v>
      </c>
      <c r="H10" s="10"/>
      <c r="I10" s="10"/>
      <c r="J10" s="14">
        <f t="shared" si="1"/>
        <v>3438960</v>
      </c>
    </row>
    <row r="12" spans="1:10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6" t="s">
        <v>8</v>
      </c>
      <c r="B13" s="5" t="s">
        <v>14</v>
      </c>
      <c r="C13" s="5" t="s">
        <v>15</v>
      </c>
      <c r="D13" s="5" t="s">
        <v>16</v>
      </c>
      <c r="E13" s="5" t="s">
        <v>38</v>
      </c>
      <c r="F13" s="5" t="s">
        <v>20</v>
      </c>
      <c r="G13" s="5" t="s">
        <v>35</v>
      </c>
      <c r="H13" s="2" t="s">
        <v>39</v>
      </c>
      <c r="I13" s="5" t="s">
        <v>17</v>
      </c>
      <c r="J13" s="5" t="s">
        <v>13</v>
      </c>
    </row>
    <row r="14" spans="1:10" x14ac:dyDescent="0.25">
      <c r="A14" s="2" t="s">
        <v>2</v>
      </c>
      <c r="B14" s="8">
        <v>50000</v>
      </c>
      <c r="C14" s="9">
        <v>1944</v>
      </c>
      <c r="D14" s="8">
        <v>8000</v>
      </c>
      <c r="E14" s="8">
        <v>4800</v>
      </c>
      <c r="F14" s="8">
        <v>2430</v>
      </c>
      <c r="G14" s="8">
        <v>1600</v>
      </c>
      <c r="H14" s="8">
        <v>3240</v>
      </c>
      <c r="I14" s="7" t="s">
        <v>12</v>
      </c>
      <c r="J14" s="8">
        <f>SUM(B14:I14)</f>
        <v>72014</v>
      </c>
    </row>
    <row r="15" spans="1:10" x14ac:dyDescent="0.25">
      <c r="A15" s="2" t="s">
        <v>3</v>
      </c>
      <c r="B15" s="8">
        <v>50000</v>
      </c>
      <c r="C15" s="9">
        <v>1944</v>
      </c>
      <c r="D15" s="8">
        <v>8000</v>
      </c>
      <c r="E15" s="8">
        <v>4800</v>
      </c>
      <c r="F15" s="8">
        <v>2430</v>
      </c>
      <c r="G15" s="8">
        <v>1600</v>
      </c>
      <c r="H15" s="8">
        <v>3240</v>
      </c>
      <c r="I15" s="7" t="s">
        <v>12</v>
      </c>
      <c r="J15" s="8">
        <f>SUM(B15:I15)</f>
        <v>72014</v>
      </c>
    </row>
    <row r="16" spans="1:10" x14ac:dyDescent="0.25">
      <c r="A16" s="2" t="s">
        <v>4</v>
      </c>
      <c r="B16" s="8">
        <v>50000</v>
      </c>
      <c r="C16" s="9">
        <v>1944</v>
      </c>
      <c r="D16" s="8">
        <v>8000</v>
      </c>
      <c r="E16" s="8">
        <v>4800</v>
      </c>
      <c r="F16" s="8">
        <v>2430</v>
      </c>
      <c r="G16" s="8">
        <v>1600</v>
      </c>
      <c r="H16" s="8">
        <v>3240</v>
      </c>
      <c r="I16" s="7" t="s">
        <v>12</v>
      </c>
      <c r="J16" s="8">
        <f>SUM(B16:I16)</f>
        <v>72014</v>
      </c>
    </row>
    <row r="17" spans="1:10" x14ac:dyDescent="0.25">
      <c r="A17" s="2" t="s">
        <v>5</v>
      </c>
      <c r="B17" s="8">
        <v>50000</v>
      </c>
      <c r="C17" s="9">
        <v>1944</v>
      </c>
      <c r="D17" s="8">
        <v>8000</v>
      </c>
      <c r="E17" s="8">
        <v>4800</v>
      </c>
      <c r="F17" s="8">
        <v>2430</v>
      </c>
      <c r="G17" s="8">
        <v>1600</v>
      </c>
      <c r="H17" s="8">
        <v>3240</v>
      </c>
      <c r="I17" s="7" t="s">
        <v>12</v>
      </c>
      <c r="J17" s="8">
        <f>SUM(B17:I17)</f>
        <v>72014</v>
      </c>
    </row>
    <row r="18" spans="1:10" x14ac:dyDescent="0.25">
      <c r="A18" s="2" t="s">
        <v>6</v>
      </c>
      <c r="B18" s="8">
        <v>50000</v>
      </c>
      <c r="C18" s="9">
        <v>1944</v>
      </c>
      <c r="D18" s="8">
        <v>8000</v>
      </c>
      <c r="E18" s="8">
        <v>4800</v>
      </c>
      <c r="F18" s="8">
        <v>2430</v>
      </c>
      <c r="G18" s="8">
        <v>1600</v>
      </c>
      <c r="H18" s="8">
        <v>3240</v>
      </c>
      <c r="I18" s="8">
        <v>7240</v>
      </c>
      <c r="J18" s="8">
        <f>SUM(B18:I18)</f>
        <v>79254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6" t="s">
        <v>18</v>
      </c>
      <c r="B20" s="8">
        <f>SUM(B14:B18)</f>
        <v>250000</v>
      </c>
      <c r="C20" s="8">
        <f t="shared" ref="C20:J20" si="2">SUM(C14:C18)</f>
        <v>9720</v>
      </c>
      <c r="D20" s="8">
        <f t="shared" si="2"/>
        <v>40000</v>
      </c>
      <c r="E20" s="8">
        <f t="shared" si="2"/>
        <v>24000</v>
      </c>
      <c r="F20" s="8">
        <f t="shared" si="2"/>
        <v>12150</v>
      </c>
      <c r="G20" s="8">
        <f t="shared" si="2"/>
        <v>8000</v>
      </c>
      <c r="H20" s="8">
        <f t="shared" si="2"/>
        <v>16200</v>
      </c>
      <c r="I20" s="8">
        <f t="shared" si="2"/>
        <v>7240</v>
      </c>
      <c r="J20" s="11">
        <f t="shared" si="2"/>
        <v>367310</v>
      </c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1</v>
      </c>
      <c r="B22" s="12">
        <v>3438960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18</v>
      </c>
      <c r="B23" s="8">
        <v>367310</v>
      </c>
      <c r="C23" s="2"/>
      <c r="D23" s="2"/>
      <c r="E23" s="2"/>
      <c r="F23" s="2"/>
      <c r="G23" s="2"/>
      <c r="H23" s="2"/>
      <c r="I23" s="2"/>
      <c r="J23" s="2"/>
    </row>
    <row r="24" spans="1:10" ht="15.75" thickBot="1" x14ac:dyDescent="0.3">
      <c r="A24" s="2" t="s">
        <v>19</v>
      </c>
      <c r="B24" s="13">
        <v>3071650</v>
      </c>
      <c r="C24" s="2"/>
      <c r="D24" s="2"/>
      <c r="E24" s="2"/>
      <c r="F24" s="2"/>
      <c r="G24" s="2"/>
      <c r="H24" s="2"/>
      <c r="I24" s="2"/>
      <c r="J24" s="2"/>
    </row>
    <row r="25" spans="1:10" ht="15.75" thickTop="1" x14ac:dyDescent="0.25">
      <c r="G25" s="4"/>
    </row>
  </sheetData>
  <mergeCells count="2">
    <mergeCell ref="A2:D2"/>
    <mergeCell ref="A3:D3"/>
  </mergeCells>
  <pageMargins left="1" right="1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24" sqref="C24"/>
    </sheetView>
  </sheetViews>
  <sheetFormatPr defaultRowHeight="15" x14ac:dyDescent="0.25"/>
  <cols>
    <col min="1" max="1" width="22.42578125" customWidth="1"/>
    <col min="2" max="2" width="9.28515625" bestFit="1" customWidth="1"/>
    <col min="3" max="3" width="9.7109375" customWidth="1"/>
    <col min="4" max="4" width="9.85546875" bestFit="1" customWidth="1"/>
    <col min="5" max="5" width="10.7109375" bestFit="1" customWidth="1"/>
    <col min="6" max="7" width="11.140625" bestFit="1" customWidth="1"/>
    <col min="8" max="8" width="12" bestFit="1" customWidth="1"/>
    <col min="10" max="10" width="9.85546875" bestFit="1" customWidth="1"/>
  </cols>
  <sheetData>
    <row r="1" spans="1:9" ht="20.25" x14ac:dyDescent="0.3">
      <c r="A1" s="1" t="s">
        <v>21</v>
      </c>
      <c r="B1" s="1"/>
      <c r="C1" s="1"/>
      <c r="D1" s="1"/>
    </row>
    <row r="2" spans="1:9" ht="18.75" x14ac:dyDescent="0.3">
      <c r="A2" s="39" t="s">
        <v>34</v>
      </c>
      <c r="B2" s="39"/>
      <c r="C2" s="39"/>
      <c r="D2" s="39"/>
      <c r="E2" s="3"/>
      <c r="F2" s="3"/>
    </row>
    <row r="3" spans="1:9" ht="18.75" x14ac:dyDescent="0.3">
      <c r="A3" s="39" t="s">
        <v>32</v>
      </c>
      <c r="B3" s="39"/>
      <c r="C3" s="39"/>
      <c r="D3" s="39"/>
      <c r="E3" s="3"/>
      <c r="F3" s="3"/>
    </row>
    <row r="4" spans="1:9" x14ac:dyDescent="0.25">
      <c r="A4" s="6" t="s">
        <v>8</v>
      </c>
      <c r="B4" s="5" t="s">
        <v>7</v>
      </c>
      <c r="C4" s="5" t="s">
        <v>14</v>
      </c>
      <c r="D4" s="5" t="s">
        <v>28</v>
      </c>
      <c r="E4" s="5" t="s">
        <v>29</v>
      </c>
      <c r="F4" s="5"/>
      <c r="G4" s="5" t="s">
        <v>13</v>
      </c>
      <c r="I4" s="5"/>
    </row>
    <row r="5" spans="1:9" x14ac:dyDescent="0.25">
      <c r="A5" s="2" t="s">
        <v>22</v>
      </c>
      <c r="B5" s="9">
        <v>400000</v>
      </c>
      <c r="C5" s="8">
        <v>250000</v>
      </c>
      <c r="D5" s="9">
        <v>2000</v>
      </c>
      <c r="E5" s="9" t="s">
        <v>12</v>
      </c>
      <c r="F5" s="9"/>
      <c r="G5" s="10">
        <f t="shared" ref="G5:G10" si="0">SUM(B5:F5)</f>
        <v>652000</v>
      </c>
      <c r="I5" s="2"/>
    </row>
    <row r="6" spans="1:9" x14ac:dyDescent="0.25">
      <c r="A6" s="2" t="s">
        <v>23</v>
      </c>
      <c r="B6" s="9" t="s">
        <v>12</v>
      </c>
      <c r="C6" s="8">
        <v>500000</v>
      </c>
      <c r="D6" s="9">
        <v>2000</v>
      </c>
      <c r="E6" s="9" t="s">
        <v>12</v>
      </c>
      <c r="F6" s="9"/>
      <c r="G6" s="10">
        <f t="shared" si="0"/>
        <v>502000</v>
      </c>
      <c r="I6" s="2"/>
    </row>
    <row r="7" spans="1:9" x14ac:dyDescent="0.25">
      <c r="A7" s="2" t="s">
        <v>24</v>
      </c>
      <c r="B7" s="9" t="s">
        <v>12</v>
      </c>
      <c r="C7" s="8">
        <v>50000</v>
      </c>
      <c r="D7" s="9" t="s">
        <v>12</v>
      </c>
      <c r="E7" s="9" t="s">
        <v>12</v>
      </c>
      <c r="F7" s="9"/>
      <c r="G7" s="10">
        <f t="shared" si="0"/>
        <v>50000</v>
      </c>
      <c r="I7" s="2"/>
    </row>
    <row r="8" spans="1:9" x14ac:dyDescent="0.25">
      <c r="A8" s="2" t="s">
        <v>25</v>
      </c>
      <c r="B8" s="7" t="s">
        <v>12</v>
      </c>
      <c r="C8" s="8">
        <v>200000</v>
      </c>
      <c r="D8" s="9" t="s">
        <v>12</v>
      </c>
      <c r="E8" s="9" t="s">
        <v>12</v>
      </c>
      <c r="F8" s="9"/>
      <c r="G8" s="10">
        <f t="shared" si="0"/>
        <v>200000</v>
      </c>
      <c r="I8" s="2"/>
    </row>
    <row r="9" spans="1:9" x14ac:dyDescent="0.25">
      <c r="A9" s="2" t="s">
        <v>26</v>
      </c>
      <c r="B9" s="37">
        <v>125000</v>
      </c>
      <c r="C9" s="8">
        <v>500000</v>
      </c>
      <c r="D9" s="9">
        <v>2000</v>
      </c>
      <c r="E9" s="9">
        <v>3600</v>
      </c>
      <c r="F9" s="9"/>
      <c r="G9" s="10">
        <f t="shared" si="0"/>
        <v>630600</v>
      </c>
      <c r="I9" s="2"/>
    </row>
    <row r="10" spans="1:9" x14ac:dyDescent="0.25">
      <c r="A10" s="2" t="s">
        <v>27</v>
      </c>
      <c r="B10" s="7" t="s">
        <v>12</v>
      </c>
      <c r="C10" s="8">
        <v>300000</v>
      </c>
      <c r="D10" s="9" t="s">
        <v>12</v>
      </c>
      <c r="E10" s="7" t="s">
        <v>12</v>
      </c>
      <c r="F10" s="2"/>
      <c r="G10" s="10">
        <f t="shared" si="0"/>
        <v>300000</v>
      </c>
      <c r="I10" s="2"/>
    </row>
    <row r="11" spans="1:9" ht="16.5" x14ac:dyDescent="0.35">
      <c r="A11" s="6" t="s">
        <v>1</v>
      </c>
      <c r="B11" s="10">
        <f>SUM(B5:B10)</f>
        <v>525000</v>
      </c>
      <c r="C11" s="10">
        <f>SUM(C5:C10)</f>
        <v>1800000</v>
      </c>
      <c r="D11" s="10">
        <f>SUM(D5:D10)</f>
        <v>6000</v>
      </c>
      <c r="E11" s="10">
        <f>SUM(E5:E10)</f>
        <v>3600</v>
      </c>
      <c r="F11" s="10"/>
      <c r="G11" s="14">
        <f>SUM(G5:G10)</f>
        <v>2334600</v>
      </c>
      <c r="I11" s="2"/>
    </row>
    <row r="12" spans="1:9" x14ac:dyDescent="0.25">
      <c r="A12" s="6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6" t="s">
        <v>8</v>
      </c>
      <c r="B13" s="5" t="s">
        <v>28</v>
      </c>
      <c r="C13" s="5" t="s">
        <v>30</v>
      </c>
      <c r="D13" s="5" t="s">
        <v>31</v>
      </c>
      <c r="E13" s="5" t="s">
        <v>41</v>
      </c>
      <c r="F13" s="5" t="s">
        <v>42</v>
      </c>
      <c r="G13" s="5" t="s">
        <v>13</v>
      </c>
      <c r="I13" s="5"/>
    </row>
    <row r="14" spans="1:9" x14ac:dyDescent="0.25">
      <c r="A14" s="2" t="s">
        <v>22</v>
      </c>
      <c r="B14" s="8">
        <v>4000</v>
      </c>
      <c r="C14" s="9">
        <v>7200</v>
      </c>
      <c r="D14" s="8">
        <v>1280</v>
      </c>
      <c r="E14" s="8">
        <v>35000</v>
      </c>
      <c r="F14" s="8">
        <v>10000</v>
      </c>
      <c r="G14" s="8">
        <f>SUM(B14:F14)</f>
        <v>57480</v>
      </c>
      <c r="I14" s="7"/>
    </row>
    <row r="15" spans="1:9" x14ac:dyDescent="0.25">
      <c r="A15" s="2" t="s">
        <v>23</v>
      </c>
      <c r="B15" s="8">
        <v>4000</v>
      </c>
      <c r="C15" s="9">
        <v>7200</v>
      </c>
      <c r="D15" s="8">
        <v>1280</v>
      </c>
      <c r="E15" s="8">
        <v>20000</v>
      </c>
      <c r="F15" s="8">
        <v>10000</v>
      </c>
      <c r="G15" s="8">
        <f t="shared" ref="G15:G19" si="1">SUM(B15:F15)</f>
        <v>42480</v>
      </c>
      <c r="I15" s="7"/>
    </row>
    <row r="16" spans="1:9" x14ac:dyDescent="0.25">
      <c r="A16" s="2" t="s">
        <v>24</v>
      </c>
      <c r="B16" s="8">
        <v>0</v>
      </c>
      <c r="C16" s="9">
        <v>3600</v>
      </c>
      <c r="D16" s="8">
        <v>640</v>
      </c>
      <c r="E16" s="9" t="s">
        <v>12</v>
      </c>
      <c r="F16" s="8">
        <v>5000</v>
      </c>
      <c r="G16" s="8">
        <f t="shared" si="1"/>
        <v>9240</v>
      </c>
      <c r="I16" s="7"/>
    </row>
    <row r="17" spans="1:10" x14ac:dyDescent="0.25">
      <c r="A17" s="2" t="s">
        <v>25</v>
      </c>
      <c r="B17" s="8">
        <v>0</v>
      </c>
      <c r="C17" s="9">
        <v>3600</v>
      </c>
      <c r="D17" s="8">
        <v>640</v>
      </c>
      <c r="E17" s="9" t="s">
        <v>12</v>
      </c>
      <c r="F17" s="8">
        <v>5000</v>
      </c>
      <c r="G17" s="8">
        <f t="shared" si="1"/>
        <v>9240</v>
      </c>
      <c r="I17" s="7"/>
    </row>
    <row r="18" spans="1:10" x14ac:dyDescent="0.25">
      <c r="A18" s="2" t="s">
        <v>26</v>
      </c>
      <c r="B18" s="8">
        <v>4000</v>
      </c>
      <c r="C18" s="9">
        <v>7200</v>
      </c>
      <c r="D18" s="8">
        <v>1280</v>
      </c>
      <c r="E18" s="8">
        <v>40000</v>
      </c>
      <c r="F18" s="8">
        <v>10000</v>
      </c>
      <c r="G18" s="8">
        <f t="shared" si="1"/>
        <v>62480</v>
      </c>
      <c r="I18" s="8"/>
    </row>
    <row r="19" spans="1:10" x14ac:dyDescent="0.25">
      <c r="A19" s="2" t="s">
        <v>27</v>
      </c>
      <c r="B19" s="8">
        <v>4000</v>
      </c>
      <c r="C19" s="9">
        <v>7200</v>
      </c>
      <c r="D19" s="8">
        <v>1280</v>
      </c>
      <c r="E19" s="8">
        <v>30000</v>
      </c>
      <c r="F19" s="8">
        <v>10000</v>
      </c>
      <c r="G19" s="8">
        <f t="shared" si="1"/>
        <v>52480</v>
      </c>
      <c r="I19" s="2"/>
    </row>
    <row r="20" spans="1:10" x14ac:dyDescent="0.25">
      <c r="A20" s="6" t="s">
        <v>18</v>
      </c>
      <c r="B20" s="8">
        <f>SUM(B14:B19)</f>
        <v>16000</v>
      </c>
      <c r="C20" s="8">
        <f t="shared" ref="C20:F20" si="2">SUM(C14:C19)</f>
        <v>36000</v>
      </c>
      <c r="D20" s="8">
        <f t="shared" si="2"/>
        <v>6400</v>
      </c>
      <c r="E20" s="8">
        <f t="shared" si="2"/>
        <v>125000</v>
      </c>
      <c r="F20" s="8">
        <f t="shared" si="2"/>
        <v>50000</v>
      </c>
      <c r="G20" s="11">
        <f>SUM(B20:F20)</f>
        <v>233400</v>
      </c>
      <c r="I20" s="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1</v>
      </c>
      <c r="B22" s="12">
        <v>2334600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18</v>
      </c>
      <c r="B23" s="8">
        <v>233400</v>
      </c>
      <c r="C23" s="2"/>
      <c r="D23" s="2"/>
      <c r="E23" s="2"/>
      <c r="F23" s="2"/>
      <c r="G23" s="2"/>
      <c r="H23" s="2"/>
      <c r="I23" s="2"/>
      <c r="J23" s="2"/>
    </row>
    <row r="24" spans="1:10" ht="15.75" thickBot="1" x14ac:dyDescent="0.3">
      <c r="A24" s="2" t="s">
        <v>40</v>
      </c>
      <c r="B24" s="13">
        <f>(B22-B23)</f>
        <v>2101200</v>
      </c>
      <c r="C24" s="2"/>
      <c r="D24" s="2"/>
      <c r="E24" s="2"/>
      <c r="F24" s="2"/>
      <c r="G24" s="2"/>
      <c r="H24" s="2"/>
      <c r="I24" s="2"/>
      <c r="J24" s="2"/>
    </row>
    <row r="25" spans="1:10" ht="15.75" thickTop="1" x14ac:dyDescent="0.25">
      <c r="A25" s="38" t="s">
        <v>85</v>
      </c>
    </row>
    <row r="26" spans="1:10" x14ac:dyDescent="0.25">
      <c r="A26" s="38" t="s">
        <v>86</v>
      </c>
    </row>
    <row r="27" spans="1:10" x14ac:dyDescent="0.25">
      <c r="A27" s="38" t="s">
        <v>87</v>
      </c>
    </row>
    <row r="28" spans="1:10" x14ac:dyDescent="0.25">
      <c r="A28" s="36" t="s">
        <v>88</v>
      </c>
    </row>
    <row r="29" spans="1:10" x14ac:dyDescent="0.25">
      <c r="A29" s="36" t="s">
        <v>89</v>
      </c>
    </row>
  </sheetData>
  <mergeCells count="2">
    <mergeCell ref="A2:D2"/>
    <mergeCell ref="A3:D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32" sqref="E32"/>
    </sheetView>
  </sheetViews>
  <sheetFormatPr defaultRowHeight="15" x14ac:dyDescent="0.25"/>
  <cols>
    <col min="1" max="1" width="31.7109375" bestFit="1" customWidth="1"/>
    <col min="2" max="2" width="5.5703125" bestFit="1" customWidth="1"/>
    <col min="3" max="3" width="14.42578125" bestFit="1" customWidth="1"/>
    <col min="4" max="4" width="13.5703125" bestFit="1" customWidth="1"/>
    <col min="5" max="5" width="10.85546875" bestFit="1" customWidth="1"/>
  </cols>
  <sheetData>
    <row r="1" spans="1:4" x14ac:dyDescent="0.25">
      <c r="A1" s="30" t="s">
        <v>43</v>
      </c>
      <c r="B1" s="31" t="s">
        <v>44</v>
      </c>
      <c r="C1" s="32" t="s">
        <v>45</v>
      </c>
      <c r="D1" s="31" t="s">
        <v>13</v>
      </c>
    </row>
    <row r="2" spans="1:4" x14ac:dyDescent="0.25">
      <c r="A2" s="17" t="s">
        <v>46</v>
      </c>
      <c r="B2" s="18"/>
      <c r="C2" s="18"/>
      <c r="D2" s="19">
        <v>186915</v>
      </c>
    </row>
    <row r="3" spans="1:4" x14ac:dyDescent="0.25">
      <c r="A3" s="17" t="s">
        <v>47</v>
      </c>
      <c r="B3" s="20">
        <v>107</v>
      </c>
      <c r="C3" s="20">
        <v>3000</v>
      </c>
      <c r="D3" s="20">
        <v>321000</v>
      </c>
    </row>
    <row r="4" spans="1:4" x14ac:dyDescent="0.25">
      <c r="A4" s="17" t="s">
        <v>48</v>
      </c>
      <c r="B4" s="20">
        <v>10</v>
      </c>
      <c r="C4" s="20">
        <v>3600</v>
      </c>
      <c r="D4" s="20">
        <v>36000</v>
      </c>
    </row>
    <row r="5" spans="1:4" x14ac:dyDescent="0.25">
      <c r="A5" s="17" t="s">
        <v>49</v>
      </c>
      <c r="B5" s="20">
        <v>20</v>
      </c>
      <c r="C5" s="20">
        <v>1000</v>
      </c>
      <c r="D5" s="20">
        <v>20000</v>
      </c>
    </row>
    <row r="6" spans="1:4" x14ac:dyDescent="0.25">
      <c r="A6" s="17" t="s">
        <v>50</v>
      </c>
      <c r="B6" s="20">
        <v>110</v>
      </c>
      <c r="C6" s="20">
        <v>300</v>
      </c>
      <c r="D6" s="20">
        <v>33000</v>
      </c>
    </row>
    <row r="7" spans="1:4" x14ac:dyDescent="0.25">
      <c r="A7" s="17" t="s">
        <v>51</v>
      </c>
      <c r="B7" s="20">
        <v>110</v>
      </c>
      <c r="C7" s="20">
        <v>200</v>
      </c>
      <c r="D7" s="20">
        <v>22000</v>
      </c>
    </row>
    <row r="8" spans="1:4" x14ac:dyDescent="0.25">
      <c r="A8" s="17" t="s">
        <v>52</v>
      </c>
      <c r="B8" s="20">
        <v>110</v>
      </c>
      <c r="C8" s="20">
        <v>100</v>
      </c>
      <c r="D8" s="20">
        <v>11000</v>
      </c>
    </row>
    <row r="9" spans="1:4" x14ac:dyDescent="0.25">
      <c r="A9" s="17" t="s">
        <v>53</v>
      </c>
      <c r="B9" s="20">
        <v>110</v>
      </c>
      <c r="C9" s="20">
        <v>100</v>
      </c>
      <c r="D9" s="20">
        <v>11000</v>
      </c>
    </row>
    <row r="10" spans="1:4" x14ac:dyDescent="0.25">
      <c r="A10" s="17" t="s">
        <v>54</v>
      </c>
      <c r="B10" s="20">
        <v>220</v>
      </c>
      <c r="C10" s="20">
        <v>100</v>
      </c>
      <c r="D10" s="20">
        <v>22000</v>
      </c>
    </row>
    <row r="11" spans="1:4" x14ac:dyDescent="0.25">
      <c r="A11" s="17" t="s">
        <v>55</v>
      </c>
      <c r="B11" s="20">
        <v>300</v>
      </c>
      <c r="C11" s="20">
        <v>80</v>
      </c>
      <c r="D11" s="20">
        <v>24000</v>
      </c>
    </row>
    <row r="12" spans="1:4" x14ac:dyDescent="0.25">
      <c r="A12" s="17" t="s">
        <v>56</v>
      </c>
      <c r="B12" s="20">
        <v>110</v>
      </c>
      <c r="C12" s="20">
        <v>80</v>
      </c>
      <c r="D12" s="20">
        <v>8800</v>
      </c>
    </row>
    <row r="13" spans="1:4" x14ac:dyDescent="0.25">
      <c r="A13" s="17" t="s">
        <v>57</v>
      </c>
      <c r="B13" s="20">
        <v>110</v>
      </c>
      <c r="C13" s="20">
        <v>50</v>
      </c>
      <c r="D13" s="20">
        <v>5500</v>
      </c>
    </row>
    <row r="14" spans="1:4" x14ac:dyDescent="0.25">
      <c r="A14" s="17" t="s">
        <v>58</v>
      </c>
      <c r="B14" s="20">
        <v>110</v>
      </c>
      <c r="C14" s="20">
        <v>150</v>
      </c>
      <c r="D14" s="20">
        <v>16500</v>
      </c>
    </row>
    <row r="15" spans="1:4" x14ac:dyDescent="0.25">
      <c r="A15" s="17" t="s">
        <v>59</v>
      </c>
      <c r="B15" s="20">
        <v>110</v>
      </c>
      <c r="C15" s="20">
        <v>150</v>
      </c>
      <c r="D15" s="20">
        <v>16500</v>
      </c>
    </row>
    <row r="16" spans="1:4" x14ac:dyDescent="0.25">
      <c r="A16" s="17" t="s">
        <v>60</v>
      </c>
      <c r="B16" s="20">
        <v>110</v>
      </c>
      <c r="C16" s="20">
        <v>200</v>
      </c>
      <c r="D16" s="20">
        <v>22000</v>
      </c>
    </row>
    <row r="17" spans="1:5" x14ac:dyDescent="0.25">
      <c r="A17" s="17" t="s">
        <v>61</v>
      </c>
      <c r="B17" s="20">
        <v>500</v>
      </c>
      <c r="C17" s="20">
        <v>500</v>
      </c>
      <c r="D17" s="20">
        <v>250000</v>
      </c>
    </row>
    <row r="18" spans="1:5" x14ac:dyDescent="0.25">
      <c r="A18" s="17" t="s">
        <v>62</v>
      </c>
      <c r="B18" s="20">
        <v>110</v>
      </c>
      <c r="C18" s="20">
        <v>50</v>
      </c>
      <c r="D18" s="20">
        <v>5500</v>
      </c>
    </row>
    <row r="19" spans="1:5" x14ac:dyDescent="0.25">
      <c r="A19" s="17" t="s">
        <v>63</v>
      </c>
      <c r="B19" s="20">
        <v>50</v>
      </c>
      <c r="C19" s="20">
        <v>50</v>
      </c>
      <c r="D19" s="20">
        <v>2500</v>
      </c>
    </row>
    <row r="20" spans="1:5" x14ac:dyDescent="0.25">
      <c r="A20" s="17" t="s">
        <v>64</v>
      </c>
      <c r="B20" s="20">
        <v>25</v>
      </c>
      <c r="C20" s="20">
        <v>90</v>
      </c>
      <c r="D20" s="20">
        <v>2250</v>
      </c>
    </row>
    <row r="21" spans="1:5" x14ac:dyDescent="0.25">
      <c r="A21" s="17" t="s">
        <v>65</v>
      </c>
      <c r="B21" s="20">
        <v>15</v>
      </c>
      <c r="C21" s="20">
        <v>25</v>
      </c>
      <c r="D21" s="20">
        <v>375</v>
      </c>
    </row>
    <row r="22" spans="1:5" x14ac:dyDescent="0.25">
      <c r="A22" s="17" t="s">
        <v>66</v>
      </c>
      <c r="B22" s="20">
        <v>50</v>
      </c>
      <c r="C22" s="20">
        <v>2000</v>
      </c>
      <c r="D22" s="20">
        <v>100000</v>
      </c>
    </row>
    <row r="23" spans="1:5" x14ac:dyDescent="0.25">
      <c r="A23" s="17" t="s">
        <v>67</v>
      </c>
      <c r="B23" s="20">
        <v>100</v>
      </c>
      <c r="C23" s="20">
        <v>1000</v>
      </c>
      <c r="D23" s="20">
        <v>100000</v>
      </c>
    </row>
    <row r="24" spans="1:5" x14ac:dyDescent="0.25">
      <c r="A24" s="17" t="s">
        <v>68</v>
      </c>
      <c r="B24" s="20">
        <v>110</v>
      </c>
      <c r="C24" s="20">
        <v>50</v>
      </c>
      <c r="D24" s="20">
        <v>5500</v>
      </c>
    </row>
    <row r="25" spans="1:5" x14ac:dyDescent="0.25">
      <c r="A25" s="17" t="s">
        <v>69</v>
      </c>
      <c r="B25" s="20">
        <v>500</v>
      </c>
      <c r="C25" s="20">
        <v>20</v>
      </c>
      <c r="D25" s="20">
        <v>10000</v>
      </c>
    </row>
    <row r="26" spans="1:5" x14ac:dyDescent="0.25">
      <c r="A26" s="17" t="s">
        <v>13</v>
      </c>
      <c r="B26" s="21">
        <f>(SUM(B3:B25))</f>
        <v>3107</v>
      </c>
      <c r="C26" s="21">
        <f>(SUM(C3:C25))</f>
        <v>12895</v>
      </c>
      <c r="D26" s="22">
        <f>SUM(D2:D25)</f>
        <v>1232340</v>
      </c>
      <c r="E26" s="16"/>
    </row>
    <row r="27" spans="1:5" x14ac:dyDescent="0.25">
      <c r="A27" s="18"/>
      <c r="B27" s="18"/>
      <c r="C27" s="18"/>
      <c r="D27" s="18"/>
    </row>
    <row r="28" spans="1:5" x14ac:dyDescent="0.25">
      <c r="A28" s="18"/>
      <c r="B28" s="18"/>
      <c r="C28" s="18"/>
      <c r="D28" s="18"/>
    </row>
    <row r="29" spans="1:5" x14ac:dyDescent="0.25">
      <c r="A29" s="23" t="s">
        <v>70</v>
      </c>
      <c r="B29" s="24">
        <v>80</v>
      </c>
      <c r="C29" s="25">
        <v>22062</v>
      </c>
      <c r="D29" s="25">
        <v>1764960</v>
      </c>
    </row>
    <row r="30" spans="1:5" x14ac:dyDescent="0.25">
      <c r="A30" s="33" t="s">
        <v>71</v>
      </c>
      <c r="B30" s="34" t="s">
        <v>44</v>
      </c>
      <c r="C30" s="34" t="s">
        <v>45</v>
      </c>
      <c r="D30" s="34" t="s">
        <v>13</v>
      </c>
    </row>
    <row r="31" spans="1:5" x14ac:dyDescent="0.25">
      <c r="A31" s="24" t="s">
        <v>72</v>
      </c>
      <c r="B31" s="28" t="s">
        <v>73</v>
      </c>
      <c r="C31" s="25">
        <v>400000</v>
      </c>
      <c r="D31" s="25">
        <v>400000</v>
      </c>
    </row>
    <row r="32" spans="1:5" x14ac:dyDescent="0.25">
      <c r="A32" s="24" t="s">
        <v>74</v>
      </c>
      <c r="B32" s="28" t="s">
        <v>75</v>
      </c>
      <c r="C32" s="26">
        <v>103170.11</v>
      </c>
      <c r="D32" s="25">
        <v>928540</v>
      </c>
      <c r="E32" s="4"/>
    </row>
    <row r="33" spans="1:5" x14ac:dyDescent="0.25">
      <c r="A33" s="24" t="s">
        <v>76</v>
      </c>
      <c r="B33" s="28" t="s">
        <v>77</v>
      </c>
      <c r="C33" s="4">
        <v>11870</v>
      </c>
      <c r="D33" s="25">
        <v>91480</v>
      </c>
    </row>
    <row r="34" spans="1:5" x14ac:dyDescent="0.25">
      <c r="A34" s="24" t="s">
        <v>79</v>
      </c>
      <c r="B34" s="28" t="s">
        <v>73</v>
      </c>
      <c r="C34" s="25">
        <v>68440</v>
      </c>
      <c r="D34" s="25">
        <v>68440</v>
      </c>
    </row>
    <row r="35" spans="1:5" x14ac:dyDescent="0.25">
      <c r="A35" s="24" t="s">
        <v>80</v>
      </c>
      <c r="B35" s="28" t="s">
        <v>81</v>
      </c>
      <c r="C35" s="25">
        <v>55</v>
      </c>
      <c r="D35" s="25">
        <v>275</v>
      </c>
    </row>
    <row r="36" spans="1:5" x14ac:dyDescent="0.25">
      <c r="A36" s="24" t="s">
        <v>82</v>
      </c>
      <c r="B36" s="28">
        <v>20</v>
      </c>
      <c r="C36" s="25">
        <v>200000</v>
      </c>
      <c r="D36" s="25">
        <v>200000</v>
      </c>
    </row>
    <row r="37" spans="1:5" x14ac:dyDescent="0.25">
      <c r="A37" s="23" t="s">
        <v>83</v>
      </c>
      <c r="B37" s="29">
        <f>(SUM(B29:B36))</f>
        <v>100</v>
      </c>
      <c r="C37" s="27">
        <f>(SUM(C29:C36))</f>
        <v>805597.11</v>
      </c>
      <c r="D37" s="27">
        <f>(SUM(D29:D36))</f>
        <v>3453695</v>
      </c>
    </row>
    <row r="39" spans="1:5" x14ac:dyDescent="0.25">
      <c r="A39" s="35" t="s">
        <v>84</v>
      </c>
      <c r="E39" s="4"/>
    </row>
    <row r="40" spans="1:5" x14ac:dyDescent="0.25">
      <c r="A40" s="35" t="s"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- Home Game Income</vt:lpstr>
      <vt:lpstr>B - Away Game Budget</vt:lpstr>
      <vt:lpstr>C - Operating Expenses</vt:lpstr>
    </vt:vector>
  </TitlesOfParts>
  <Company>Tiffin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Borst</dc:creator>
  <cp:lastModifiedBy>Kevin Borst</cp:lastModifiedBy>
  <cp:lastPrinted>2016-10-17T23:44:08Z</cp:lastPrinted>
  <dcterms:created xsi:type="dcterms:W3CDTF">2016-09-28T14:51:58Z</dcterms:created>
  <dcterms:modified xsi:type="dcterms:W3CDTF">2016-11-16T17:51:13Z</dcterms:modified>
</cp:coreProperties>
</file>